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-hor\OneDrive\Dokumenter\Øvre Rendal skytterlag\ØRSKL 2025\Årsmøte 2025\"/>
    </mc:Choice>
  </mc:AlternateContent>
  <xr:revisionPtr revIDLastSave="0" documentId="13_ncr:1_{A13D2923-F3B0-4022-A6A4-52523A613F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ltat" sheetId="1" r:id="rId1"/>
    <sheet name="Balan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49" i="1"/>
  <c r="F24" i="1"/>
  <c r="E49" i="1"/>
  <c r="E24" i="1"/>
  <c r="E53" i="1" s="1"/>
  <c r="C42" i="2"/>
  <c r="B32" i="2" l="1"/>
  <c r="B28" i="2"/>
  <c r="B20" i="2"/>
  <c r="B11" i="2"/>
  <c r="B34" i="2" l="1"/>
  <c r="B22" i="2"/>
  <c r="B42" i="2"/>
  <c r="C32" i="2" l="1"/>
  <c r="C28" i="2"/>
  <c r="C20" i="2"/>
  <c r="C11" i="2"/>
  <c r="C34" i="2" l="1"/>
  <c r="C22" i="2"/>
  <c r="D24" i="1"/>
  <c r="C49" i="1"/>
  <c r="D49" i="1"/>
  <c r="B49" i="1"/>
  <c r="B24" i="1"/>
  <c r="C24" i="1"/>
  <c r="B53" i="1" l="1"/>
  <c r="C53" i="1"/>
  <c r="D53" i="1"/>
</calcChain>
</file>

<file path=xl/sharedStrings.xml><?xml version="1.0" encoding="utf-8"?>
<sst xmlns="http://schemas.openxmlformats.org/spreadsheetml/2006/main" count="87" uniqueCount="82">
  <si>
    <t>ØVRE RENDAL SKYTTERLAG</t>
  </si>
  <si>
    <t>Salg av ammunisjon</t>
  </si>
  <si>
    <t>Budsjett</t>
  </si>
  <si>
    <t>Regnskap</t>
  </si>
  <si>
    <t>Salg av kioskvarer</t>
  </si>
  <si>
    <t>Medlemskontingent</t>
  </si>
  <si>
    <t>Trenings-, instruktør og nøkkelavgift</t>
  </si>
  <si>
    <t>Sponsorinntekter</t>
  </si>
  <si>
    <t>Norsk Tipping AS, grasrotandel</t>
  </si>
  <si>
    <t>Tilskudd fra Rendalen kommune</t>
  </si>
  <si>
    <t>DFS merverdiavgiftskompensasjon</t>
  </si>
  <si>
    <t>Inntekter fra egne stevner og jegerkvelder</t>
  </si>
  <si>
    <t>Sum driftsinntekter</t>
  </si>
  <si>
    <t>Kjøp av ammunisjon</t>
  </si>
  <si>
    <t>Kjøp av kioskvarer</t>
  </si>
  <si>
    <t>Styregodtgjørelse inklusiv kontorhold</t>
  </si>
  <si>
    <t>Reparasjon og vedlikehold bygg og anlegg</t>
  </si>
  <si>
    <t>Reparasjon og vedlikehold utstyr</t>
  </si>
  <si>
    <t>Kjøp av utstyr som kostnadsføres</t>
  </si>
  <si>
    <t>Forsikringspremeier</t>
  </si>
  <si>
    <t>Bank- og kortgebyr</t>
  </si>
  <si>
    <t>Deltakeravgifter for egne medlemmer</t>
  </si>
  <si>
    <t>Gaver til egne medlemmer</t>
  </si>
  <si>
    <t>Gaver og premier til andres stevner</t>
  </si>
  <si>
    <t>Lys og varme</t>
  </si>
  <si>
    <t>Aviser, tidsskrifter etc</t>
  </si>
  <si>
    <t>Annen driftskostnad</t>
  </si>
  <si>
    <t>Reiseutgifter</t>
  </si>
  <si>
    <t>Møte- og serveringsutgifter</t>
  </si>
  <si>
    <t>Premier til egne stevner</t>
  </si>
  <si>
    <t>Sum driftskostnader</t>
  </si>
  <si>
    <t>DFS lotteri</t>
  </si>
  <si>
    <t>EDB - og kontorkostnader</t>
  </si>
  <si>
    <t xml:space="preserve">Balanseregnskap </t>
  </si>
  <si>
    <t>EIENDELER</t>
  </si>
  <si>
    <t>DRIFTSINNTEKTER</t>
  </si>
  <si>
    <t>DRIFTSKOSTNADER</t>
  </si>
  <si>
    <t>ÅRSRESULTAT</t>
  </si>
  <si>
    <t xml:space="preserve">Baneanlegg </t>
  </si>
  <si>
    <t>Anleggsmidler</t>
  </si>
  <si>
    <t>Sum anleggsmidler</t>
  </si>
  <si>
    <t>Omløpsmidler</t>
  </si>
  <si>
    <t>Beholdning ammunisjon</t>
  </si>
  <si>
    <t>Kundefordringer</t>
  </si>
  <si>
    <t>Kontantbeholdning</t>
  </si>
  <si>
    <t>Bankinnskudd</t>
  </si>
  <si>
    <t>Sum omløpsmidler</t>
  </si>
  <si>
    <t>SUM EIENDELER</t>
  </si>
  <si>
    <t>EGENKAPITAL OG GJELD</t>
  </si>
  <si>
    <t>Sum egenkapital</t>
  </si>
  <si>
    <t>Leverandørgjeld</t>
  </si>
  <si>
    <t>Sum gjeld</t>
  </si>
  <si>
    <t>SUM EGENKAPITAL OG GJELD</t>
  </si>
  <si>
    <r>
      <t>Annen egenkapital</t>
    </r>
    <r>
      <rPr>
        <b/>
        <sz val="11"/>
        <color theme="1"/>
        <rFont val="Calibri"/>
        <family val="2"/>
        <scheme val="minor"/>
      </rPr>
      <t xml:space="preserve"> (Note 1)</t>
    </r>
  </si>
  <si>
    <t>Note 1 - Annen egenkapital</t>
  </si>
  <si>
    <t>DFS frifond</t>
  </si>
  <si>
    <t>Renhold</t>
  </si>
  <si>
    <t>Beholdning premier</t>
  </si>
  <si>
    <t>Tore Hornseth                                           Tove Døsen</t>
  </si>
  <si>
    <t>styreleder                                                   styremedlem</t>
  </si>
  <si>
    <t>styremedlem                                              styremedlem</t>
  </si>
  <si>
    <t>Torbjørn Halvorsen</t>
  </si>
  <si>
    <t>styremedlem</t>
  </si>
  <si>
    <t>DFS bidrag skyteskole</t>
  </si>
  <si>
    <t>Rolf Arne Motrøen                                    Edgar Sørberg</t>
  </si>
  <si>
    <t>2022-2023</t>
  </si>
  <si>
    <t>2023-2024</t>
  </si>
  <si>
    <t>Egenkapital 31.10.2024</t>
  </si>
  <si>
    <t>Refusjon fra YR Skytterlag</t>
  </si>
  <si>
    <t xml:space="preserve">Finansinntekt </t>
  </si>
  <si>
    <t>Refusjon fra ØR Jaktskytterklubb</t>
  </si>
  <si>
    <t xml:space="preserve">Aksjer N-Ø Kraftlag </t>
  </si>
  <si>
    <t>Egenkapital 31.10.2023</t>
  </si>
  <si>
    <t>Regnskapsmessige avskrivninger 01.11.2023 - 31.10.2024</t>
  </si>
  <si>
    <t>Årets resultat (underskudd)</t>
  </si>
  <si>
    <t>Rendalen, 28. november 2024</t>
  </si>
  <si>
    <t>2024-2025</t>
  </si>
  <si>
    <t>2025-2026</t>
  </si>
  <si>
    <t>Andre inntekter (jubileumsfest)</t>
  </si>
  <si>
    <t>Jubileumfest</t>
  </si>
  <si>
    <t>Spon rekruteringsskyttere</t>
  </si>
  <si>
    <t>Budsjett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</si>
</sst>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Lucida Handwriting"/>
      <family val="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14" fontId="0" fillId="0" borderId="0" xfId="0" applyNumberForma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2" fillId="0" borderId="0" xfId="1" applyNumberFormat="1" applyFont="1"/>
    <xf numFmtId="164" fontId="2" fillId="0" borderId="0" xfId="0" applyNumberFormat="1" applyFont="1"/>
    <xf numFmtId="14" fontId="2" fillId="0" borderId="0" xfId="0" applyNumberFormat="1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Border="1"/>
    <xf numFmtId="164" fontId="5" fillId="0" borderId="0" xfId="1" applyNumberFormat="1" applyFont="1"/>
    <xf numFmtId="1" fontId="2" fillId="0" borderId="0" xfId="0" applyNumberFormat="1" applyFont="1"/>
    <xf numFmtId="0" fontId="2" fillId="2" borderId="0" xfId="0" applyFont="1" applyFill="1"/>
    <xf numFmtId="0" fontId="0" fillId="2" borderId="0" xfId="0" applyFill="1"/>
    <xf numFmtId="164" fontId="0" fillId="2" borderId="0" xfId="1" applyNumberFormat="1" applyFont="1" applyFill="1"/>
    <xf numFmtId="164" fontId="2" fillId="2" borderId="0" xfId="0" applyNumberFormat="1" applyFont="1" applyFill="1"/>
    <xf numFmtId="0" fontId="0" fillId="2" borderId="0" xfId="0" applyFill="1" applyAlignment="1">
      <alignment horizontal="right"/>
    </xf>
    <xf numFmtId="0" fontId="2" fillId="3" borderId="0" xfId="0" applyFont="1" applyFill="1"/>
    <xf numFmtId="0" fontId="0" fillId="3" borderId="0" xfId="0" applyFill="1"/>
    <xf numFmtId="164" fontId="0" fillId="3" borderId="0" xfId="1" applyNumberFormat="1" applyFont="1" applyFill="1"/>
    <xf numFmtId="164" fontId="2" fillId="3" borderId="0" xfId="0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="120" zoomScaleNormal="120" workbookViewId="0">
      <selection activeCell="A3" sqref="A3"/>
    </sheetView>
  </sheetViews>
  <sheetFormatPr baseColWidth="10" defaultRowHeight="15" x14ac:dyDescent="0.25"/>
  <cols>
    <col min="1" max="1" width="34.5703125" customWidth="1"/>
  </cols>
  <sheetData>
    <row r="1" spans="1:6" s="1" customFormat="1" ht="22.5" x14ac:dyDescent="0.45">
      <c r="A1" s="2" t="s">
        <v>0</v>
      </c>
    </row>
    <row r="3" spans="1:6" x14ac:dyDescent="0.25">
      <c r="A3" s="21" t="s">
        <v>81</v>
      </c>
    </row>
    <row r="5" spans="1:6" x14ac:dyDescent="0.25">
      <c r="B5" s="5" t="s">
        <v>3</v>
      </c>
      <c r="C5" s="6" t="s">
        <v>3</v>
      </c>
      <c r="D5" s="6" t="s">
        <v>2</v>
      </c>
      <c r="E5" s="16" t="s">
        <v>2</v>
      </c>
      <c r="F5" s="21" t="s">
        <v>2</v>
      </c>
    </row>
    <row r="6" spans="1:6" x14ac:dyDescent="0.25">
      <c r="A6" s="3" t="s">
        <v>35</v>
      </c>
      <c r="B6" s="5" t="s">
        <v>66</v>
      </c>
      <c r="C6" s="5" t="s">
        <v>65</v>
      </c>
      <c r="D6" s="6" t="s">
        <v>66</v>
      </c>
      <c r="E6" s="16" t="s">
        <v>76</v>
      </c>
      <c r="F6" s="21" t="s">
        <v>77</v>
      </c>
    </row>
    <row r="7" spans="1:6" x14ac:dyDescent="0.25">
      <c r="A7" s="3"/>
      <c r="B7" s="4"/>
      <c r="E7" s="17"/>
      <c r="F7" s="22"/>
    </row>
    <row r="8" spans="1:6" x14ac:dyDescent="0.25">
      <c r="A8" t="s">
        <v>5</v>
      </c>
      <c r="B8" s="7">
        <v>26100</v>
      </c>
      <c r="C8" s="7">
        <v>25400</v>
      </c>
      <c r="D8" s="7">
        <v>25000</v>
      </c>
      <c r="E8" s="18">
        <v>25000</v>
      </c>
      <c r="F8" s="23">
        <v>30000</v>
      </c>
    </row>
    <row r="9" spans="1:6" x14ac:dyDescent="0.25">
      <c r="A9" t="s">
        <v>6</v>
      </c>
      <c r="B9" s="7">
        <v>7430</v>
      </c>
      <c r="C9" s="7">
        <v>7441.03</v>
      </c>
      <c r="D9" s="7">
        <v>7000</v>
      </c>
      <c r="E9" s="18">
        <v>7000</v>
      </c>
      <c r="F9" s="23">
        <v>7500</v>
      </c>
    </row>
    <row r="10" spans="1:6" x14ac:dyDescent="0.25">
      <c r="A10" t="s">
        <v>11</v>
      </c>
      <c r="B10" s="7">
        <v>89155.83</v>
      </c>
      <c r="C10" s="7">
        <v>66839.5</v>
      </c>
      <c r="D10" s="7">
        <v>65000</v>
      </c>
      <c r="E10" s="18">
        <v>65000</v>
      </c>
      <c r="F10" s="23">
        <v>22000</v>
      </c>
    </row>
    <row r="11" spans="1:6" x14ac:dyDescent="0.25">
      <c r="A11" t="s">
        <v>1</v>
      </c>
      <c r="B11" s="7">
        <v>24585</v>
      </c>
      <c r="C11" s="7">
        <v>25055</v>
      </c>
      <c r="D11" s="7">
        <v>25000</v>
      </c>
      <c r="E11" s="18">
        <v>25000</v>
      </c>
      <c r="F11" s="23">
        <v>48500</v>
      </c>
    </row>
    <row r="12" spans="1:6" x14ac:dyDescent="0.25">
      <c r="A12" t="s">
        <v>4</v>
      </c>
      <c r="B12" s="7">
        <v>20590</v>
      </c>
      <c r="C12" s="7">
        <v>17200</v>
      </c>
      <c r="D12" s="7">
        <v>17000</v>
      </c>
      <c r="E12" s="18">
        <v>15000</v>
      </c>
      <c r="F12" s="23">
        <v>12000</v>
      </c>
    </row>
    <row r="13" spans="1:6" x14ac:dyDescent="0.25">
      <c r="A13" t="s">
        <v>8</v>
      </c>
      <c r="B13" s="7">
        <v>9388.65</v>
      </c>
      <c r="C13" s="7">
        <v>7743.83</v>
      </c>
      <c r="D13" s="7">
        <v>7000</v>
      </c>
      <c r="E13" s="18">
        <v>7500</v>
      </c>
      <c r="F13" s="23">
        <v>7500</v>
      </c>
    </row>
    <row r="14" spans="1:6" x14ac:dyDescent="0.25">
      <c r="A14" t="s">
        <v>10</v>
      </c>
      <c r="B14" s="14">
        <v>17483</v>
      </c>
      <c r="C14" s="14">
        <v>12621</v>
      </c>
      <c r="D14" s="7">
        <v>12000</v>
      </c>
      <c r="E14" s="18">
        <v>17000</v>
      </c>
      <c r="F14" s="23">
        <v>20000</v>
      </c>
    </row>
    <row r="15" spans="1:6" x14ac:dyDescent="0.25">
      <c r="A15" t="s">
        <v>63</v>
      </c>
      <c r="B15" s="14">
        <v>0</v>
      </c>
      <c r="C15" s="14">
        <v>5000</v>
      </c>
      <c r="D15" s="7">
        <v>5000</v>
      </c>
      <c r="E15" s="18">
        <v>10000</v>
      </c>
      <c r="F15" s="23">
        <v>3500</v>
      </c>
    </row>
    <row r="16" spans="1:6" x14ac:dyDescent="0.25">
      <c r="A16" t="s">
        <v>31</v>
      </c>
      <c r="B16" s="7">
        <v>2000</v>
      </c>
      <c r="C16" s="7">
        <v>0</v>
      </c>
      <c r="D16" s="7">
        <v>0</v>
      </c>
      <c r="E16" s="18">
        <v>0</v>
      </c>
      <c r="F16" s="23">
        <v>0</v>
      </c>
    </row>
    <row r="17" spans="1:6" x14ac:dyDescent="0.25">
      <c r="A17" t="s">
        <v>55</v>
      </c>
      <c r="B17" s="7">
        <v>12628.49</v>
      </c>
      <c r="C17" s="7">
        <v>12171.11</v>
      </c>
      <c r="D17" s="7">
        <v>12000</v>
      </c>
      <c r="E17" s="18">
        <v>14000</v>
      </c>
      <c r="F17" s="23">
        <v>15200</v>
      </c>
    </row>
    <row r="18" spans="1:6" x14ac:dyDescent="0.25">
      <c r="A18" t="s">
        <v>9</v>
      </c>
      <c r="B18" s="7">
        <v>10000</v>
      </c>
      <c r="C18" s="7">
        <v>8000</v>
      </c>
      <c r="D18" s="7">
        <v>7000</v>
      </c>
      <c r="E18" s="18">
        <v>8000</v>
      </c>
      <c r="F18" s="23">
        <v>8000</v>
      </c>
    </row>
    <row r="19" spans="1:6" x14ac:dyDescent="0.25">
      <c r="A19" t="s">
        <v>7</v>
      </c>
      <c r="B19" s="7">
        <v>30000</v>
      </c>
      <c r="C19" s="7">
        <v>19000</v>
      </c>
      <c r="D19" s="7">
        <v>19000</v>
      </c>
      <c r="E19" s="18">
        <v>30000</v>
      </c>
      <c r="F19" s="23">
        <v>29000</v>
      </c>
    </row>
    <row r="20" spans="1:6" x14ac:dyDescent="0.25">
      <c r="A20" t="s">
        <v>70</v>
      </c>
      <c r="B20" s="7">
        <v>109049.76</v>
      </c>
      <c r="C20" s="7">
        <v>63311.28</v>
      </c>
      <c r="D20" s="7">
        <v>67000</v>
      </c>
      <c r="E20" s="18">
        <v>70000</v>
      </c>
      <c r="F20" s="23">
        <v>70000</v>
      </c>
    </row>
    <row r="21" spans="1:6" x14ac:dyDescent="0.25">
      <c r="A21" t="s">
        <v>68</v>
      </c>
      <c r="B21" s="7">
        <v>21761.5</v>
      </c>
      <c r="C21" s="7">
        <v>0</v>
      </c>
      <c r="D21" s="7">
        <v>0</v>
      </c>
      <c r="E21" s="18">
        <v>0</v>
      </c>
      <c r="F21" s="22"/>
    </row>
    <row r="22" spans="1:6" x14ac:dyDescent="0.25">
      <c r="A22" t="s">
        <v>78</v>
      </c>
      <c r="B22" s="7">
        <v>245</v>
      </c>
      <c r="C22" s="7">
        <v>812</v>
      </c>
      <c r="D22" s="7">
        <v>1000</v>
      </c>
      <c r="E22" s="18">
        <v>1000</v>
      </c>
      <c r="F22" s="23">
        <v>11000</v>
      </c>
    </row>
    <row r="23" spans="1:6" x14ac:dyDescent="0.25">
      <c r="B23" s="7"/>
      <c r="C23" s="7"/>
      <c r="D23" s="7"/>
      <c r="E23" s="17"/>
      <c r="F23" s="22"/>
    </row>
    <row r="24" spans="1:6" s="3" customFormat="1" x14ac:dyDescent="0.25">
      <c r="A24" s="3" t="s">
        <v>12</v>
      </c>
      <c r="B24" s="8">
        <f>SUM(B8:B23)</f>
        <v>380417.23</v>
      </c>
      <c r="C24" s="8">
        <f>SUM(C8:C23)</f>
        <v>270594.75</v>
      </c>
      <c r="D24" s="8">
        <f>SUM(D8:D23)</f>
        <v>269000</v>
      </c>
      <c r="E24" s="19">
        <f>SUM(E8:E23)</f>
        <v>294500</v>
      </c>
      <c r="F24" s="24">
        <f>SUM(F8:F23)</f>
        <v>284200</v>
      </c>
    </row>
    <row r="25" spans="1:6" s="3" customFormat="1" x14ac:dyDescent="0.25">
      <c r="B25" s="8"/>
      <c r="C25" s="8"/>
      <c r="D25" s="8"/>
      <c r="E25" s="16"/>
      <c r="F25" s="21"/>
    </row>
    <row r="26" spans="1:6" s="3" customFormat="1" x14ac:dyDescent="0.25">
      <c r="A26" s="3" t="s">
        <v>36</v>
      </c>
      <c r="B26" s="8"/>
      <c r="C26" s="8"/>
      <c r="D26" s="8"/>
      <c r="E26" s="16"/>
      <c r="F26" s="21"/>
    </row>
    <row r="27" spans="1:6" x14ac:dyDescent="0.25">
      <c r="B27" s="7"/>
      <c r="C27" s="7"/>
      <c r="D27" s="7"/>
      <c r="E27" s="17"/>
      <c r="F27" s="22"/>
    </row>
    <row r="28" spans="1:6" x14ac:dyDescent="0.25">
      <c r="A28" t="s">
        <v>13</v>
      </c>
      <c r="B28" s="7">
        <v>35278</v>
      </c>
      <c r="C28" s="7">
        <v>32978</v>
      </c>
      <c r="D28" s="7">
        <v>36000</v>
      </c>
      <c r="E28" s="18">
        <v>36000</v>
      </c>
      <c r="F28" s="23">
        <v>45000</v>
      </c>
    </row>
    <row r="29" spans="1:6" x14ac:dyDescent="0.25">
      <c r="A29" t="s">
        <v>14</v>
      </c>
      <c r="B29" s="7">
        <v>11545.99</v>
      </c>
      <c r="C29" s="7">
        <v>8603.39</v>
      </c>
      <c r="D29" s="7">
        <v>10000</v>
      </c>
      <c r="E29" s="18">
        <v>9000</v>
      </c>
      <c r="F29" s="23">
        <v>9000</v>
      </c>
    </row>
    <row r="30" spans="1:6" x14ac:dyDescent="0.25">
      <c r="A30" t="s">
        <v>15</v>
      </c>
      <c r="B30" s="7">
        <v>23000</v>
      </c>
      <c r="C30" s="7">
        <v>23000</v>
      </c>
      <c r="D30" s="7">
        <v>23000</v>
      </c>
      <c r="E30" s="18">
        <v>23000</v>
      </c>
      <c r="F30" s="23">
        <v>23000</v>
      </c>
    </row>
    <row r="31" spans="1:6" x14ac:dyDescent="0.25">
      <c r="A31" t="s">
        <v>29</v>
      </c>
      <c r="B31" s="7">
        <v>29450</v>
      </c>
      <c r="C31" s="7">
        <v>21360</v>
      </c>
      <c r="D31" s="7">
        <v>23000</v>
      </c>
      <c r="E31" s="20">
        <v>23000</v>
      </c>
      <c r="F31" s="23">
        <v>14000</v>
      </c>
    </row>
    <row r="32" spans="1:6" x14ac:dyDescent="0.25">
      <c r="A32" t="s">
        <v>21</v>
      </c>
      <c r="B32" s="7">
        <v>1200</v>
      </c>
      <c r="C32" s="7">
        <v>0</v>
      </c>
      <c r="D32" s="7">
        <v>1000</v>
      </c>
      <c r="E32" s="20">
        <v>1500</v>
      </c>
      <c r="F32" s="23">
        <v>1500</v>
      </c>
    </row>
    <row r="33" spans="1:6" x14ac:dyDescent="0.25">
      <c r="A33" t="s">
        <v>22</v>
      </c>
      <c r="B33" s="7">
        <v>0</v>
      </c>
      <c r="C33" s="7">
        <v>0</v>
      </c>
      <c r="D33" s="7">
        <v>1000</v>
      </c>
      <c r="E33" s="20">
        <v>1000</v>
      </c>
      <c r="F33" s="23">
        <v>1000</v>
      </c>
    </row>
    <row r="34" spans="1:6" x14ac:dyDescent="0.25">
      <c r="A34" t="s">
        <v>23</v>
      </c>
      <c r="B34" s="7">
        <v>0</v>
      </c>
      <c r="C34" s="7">
        <v>400</v>
      </c>
      <c r="D34" s="7">
        <v>1000</v>
      </c>
      <c r="E34" s="20">
        <v>1000</v>
      </c>
      <c r="F34" s="23">
        <v>1000</v>
      </c>
    </row>
    <row r="35" spans="1:6" x14ac:dyDescent="0.25">
      <c r="A35" t="s">
        <v>24</v>
      </c>
      <c r="B35" s="7">
        <v>33455.620000000003</v>
      </c>
      <c r="C35" s="7">
        <v>46266.55</v>
      </c>
      <c r="D35" s="7">
        <v>46000</v>
      </c>
      <c r="E35" s="18">
        <v>35000</v>
      </c>
      <c r="F35" s="23">
        <v>40000</v>
      </c>
    </row>
    <row r="36" spans="1:6" x14ac:dyDescent="0.25">
      <c r="A36" t="s">
        <v>56</v>
      </c>
      <c r="B36" s="7">
        <v>0</v>
      </c>
      <c r="C36" s="7">
        <v>487.56</v>
      </c>
      <c r="D36" s="7">
        <v>0</v>
      </c>
      <c r="E36" s="18">
        <v>2500</v>
      </c>
      <c r="F36" s="23">
        <v>0</v>
      </c>
    </row>
    <row r="37" spans="1:6" x14ac:dyDescent="0.25">
      <c r="A37" t="s">
        <v>18</v>
      </c>
      <c r="B37" s="7">
        <v>77147</v>
      </c>
      <c r="C37" s="7">
        <v>0</v>
      </c>
      <c r="D37" s="7">
        <v>0</v>
      </c>
      <c r="E37" s="17"/>
      <c r="F37" s="22"/>
    </row>
    <row r="38" spans="1:6" x14ac:dyDescent="0.25">
      <c r="A38" t="s">
        <v>16</v>
      </c>
      <c r="B38" s="7">
        <v>78215.5</v>
      </c>
      <c r="C38" s="7">
        <v>50083</v>
      </c>
      <c r="D38" s="7">
        <v>50000</v>
      </c>
      <c r="E38" s="18">
        <v>50000</v>
      </c>
      <c r="F38" s="23">
        <v>27000</v>
      </c>
    </row>
    <row r="39" spans="1:6" x14ac:dyDescent="0.25">
      <c r="A39" t="s">
        <v>17</v>
      </c>
      <c r="B39" s="7">
        <v>32947</v>
      </c>
      <c r="C39" s="7">
        <v>12091.94</v>
      </c>
      <c r="D39" s="7">
        <v>12000</v>
      </c>
      <c r="E39" s="18">
        <v>30000</v>
      </c>
      <c r="F39" s="23">
        <v>20000</v>
      </c>
    </row>
    <row r="40" spans="1:6" x14ac:dyDescent="0.25">
      <c r="A40" t="s">
        <v>32</v>
      </c>
      <c r="B40" s="7">
        <v>19424</v>
      </c>
      <c r="C40" s="7">
        <v>7480.9</v>
      </c>
      <c r="D40" s="7">
        <v>14000</v>
      </c>
      <c r="E40" s="18">
        <v>15000</v>
      </c>
      <c r="F40" s="23">
        <v>25000</v>
      </c>
    </row>
    <row r="41" spans="1:6" x14ac:dyDescent="0.25">
      <c r="A41" t="s">
        <v>25</v>
      </c>
      <c r="B41" s="7">
        <v>1200</v>
      </c>
      <c r="C41" s="7">
        <v>1050</v>
      </c>
      <c r="D41" s="7">
        <v>1000</v>
      </c>
      <c r="E41" s="18">
        <v>1200</v>
      </c>
      <c r="F41" s="23">
        <v>1250</v>
      </c>
    </row>
    <row r="42" spans="1:6" x14ac:dyDescent="0.25">
      <c r="A42" t="s">
        <v>19</v>
      </c>
      <c r="B42" s="7">
        <v>26121</v>
      </c>
      <c r="C42" s="7">
        <v>24346</v>
      </c>
      <c r="D42" s="7">
        <v>26000</v>
      </c>
      <c r="E42" s="18">
        <v>27000</v>
      </c>
      <c r="F42" s="23">
        <v>29500</v>
      </c>
    </row>
    <row r="43" spans="1:6" x14ac:dyDescent="0.25">
      <c r="A43" t="s">
        <v>26</v>
      </c>
      <c r="B43" s="7">
        <v>19269</v>
      </c>
      <c r="C43" s="7">
        <v>19562</v>
      </c>
      <c r="D43" s="7">
        <v>20000</v>
      </c>
      <c r="E43" s="18">
        <v>20000</v>
      </c>
      <c r="F43" s="23">
        <v>10000</v>
      </c>
    </row>
    <row r="44" spans="1:6" x14ac:dyDescent="0.25">
      <c r="A44" t="s">
        <v>27</v>
      </c>
      <c r="B44" s="7">
        <v>3028.6</v>
      </c>
      <c r="C44" s="7">
        <v>0</v>
      </c>
      <c r="D44" s="7">
        <v>0</v>
      </c>
      <c r="E44" s="18">
        <v>2000</v>
      </c>
      <c r="F44" s="23">
        <v>2500</v>
      </c>
    </row>
    <row r="45" spans="1:6" x14ac:dyDescent="0.25">
      <c r="A45" t="s">
        <v>28</v>
      </c>
      <c r="B45" s="7">
        <v>1319.83</v>
      </c>
      <c r="C45" s="7">
        <v>1514.48</v>
      </c>
      <c r="D45" s="7">
        <v>2000</v>
      </c>
      <c r="E45" s="18">
        <v>2000</v>
      </c>
      <c r="F45" s="23">
        <v>2000</v>
      </c>
    </row>
    <row r="46" spans="1:6" x14ac:dyDescent="0.25">
      <c r="A46" t="s">
        <v>80</v>
      </c>
      <c r="B46" s="7">
        <v>0</v>
      </c>
      <c r="C46" s="7">
        <v>0</v>
      </c>
      <c r="D46" s="7"/>
      <c r="E46" s="18"/>
      <c r="F46" s="23">
        <v>5000</v>
      </c>
    </row>
    <row r="47" spans="1:6" x14ac:dyDescent="0.25">
      <c r="A47" t="s">
        <v>20</v>
      </c>
      <c r="B47" s="7">
        <v>2331.73</v>
      </c>
      <c r="C47" s="7">
        <v>2288.13</v>
      </c>
      <c r="D47" s="7">
        <v>2000</v>
      </c>
      <c r="E47" s="18">
        <v>3000</v>
      </c>
      <c r="F47" s="23">
        <v>2000</v>
      </c>
    </row>
    <row r="48" spans="1:6" x14ac:dyDescent="0.25">
      <c r="A48" t="s">
        <v>79</v>
      </c>
      <c r="B48" s="7"/>
      <c r="C48" s="7"/>
      <c r="D48" s="7"/>
      <c r="E48" s="17">
        <v>10000</v>
      </c>
      <c r="F48" s="23">
        <v>25000</v>
      </c>
    </row>
    <row r="49" spans="1:6" s="3" customFormat="1" x14ac:dyDescent="0.25">
      <c r="A49" s="3" t="s">
        <v>30</v>
      </c>
      <c r="B49" s="8">
        <f>SUM(B28:B48)</f>
        <v>394933.26999999996</v>
      </c>
      <c r="C49" s="8">
        <f>SUM(C28:C48)</f>
        <v>251511.95</v>
      </c>
      <c r="D49" s="8">
        <f>SUM(D28:D48)</f>
        <v>268000</v>
      </c>
      <c r="E49" s="19">
        <f>SUM(E28:E48)</f>
        <v>292200</v>
      </c>
      <c r="F49" s="24">
        <f>SUM(F28:F48)</f>
        <v>283750</v>
      </c>
    </row>
    <row r="50" spans="1:6" x14ac:dyDescent="0.25">
      <c r="E50" s="17"/>
      <c r="F50" s="22"/>
    </row>
    <row r="51" spans="1:6" s="3" customFormat="1" x14ac:dyDescent="0.25">
      <c r="A51" s="3" t="s">
        <v>69</v>
      </c>
      <c r="B51" s="15">
        <v>48</v>
      </c>
      <c r="C51" s="15">
        <v>6</v>
      </c>
      <c r="D51" s="3">
        <v>0</v>
      </c>
      <c r="E51" s="16">
        <v>0</v>
      </c>
      <c r="F51" s="21"/>
    </row>
    <row r="52" spans="1:6" x14ac:dyDescent="0.25">
      <c r="E52" s="17"/>
      <c r="F52" s="22"/>
    </row>
    <row r="53" spans="1:6" s="3" customFormat="1" x14ac:dyDescent="0.25">
      <c r="A53" s="3" t="s">
        <v>37</v>
      </c>
      <c r="B53" s="9">
        <f>(B24-B49+B51)</f>
        <v>-14468.039999999979</v>
      </c>
      <c r="C53" s="9">
        <f>(C24-C49+C51)</f>
        <v>19088.799999999988</v>
      </c>
      <c r="D53" s="3">
        <f>(D24-D49+D51)</f>
        <v>1000</v>
      </c>
      <c r="E53" s="19">
        <f>E24-E49</f>
        <v>2300</v>
      </c>
      <c r="F53" s="24">
        <f>F24-F49</f>
        <v>450</v>
      </c>
    </row>
  </sheetData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3"/>
  <sheetViews>
    <sheetView workbookViewId="0">
      <selection activeCell="D47" sqref="D47"/>
    </sheetView>
  </sheetViews>
  <sheetFormatPr baseColWidth="10" defaultRowHeight="15" x14ac:dyDescent="0.25"/>
  <cols>
    <col min="1" max="1" width="49.42578125" customWidth="1"/>
    <col min="2" max="3" width="12.7109375" bestFit="1" customWidth="1"/>
  </cols>
  <sheetData>
    <row r="1" spans="1:3" s="1" customFormat="1" ht="22.5" x14ac:dyDescent="0.45">
      <c r="A1" s="2" t="s">
        <v>0</v>
      </c>
    </row>
    <row r="3" spans="1:3" x14ac:dyDescent="0.25">
      <c r="A3" s="3" t="s">
        <v>33</v>
      </c>
      <c r="B3" s="10">
        <v>45596</v>
      </c>
      <c r="C3" s="10">
        <v>45230</v>
      </c>
    </row>
    <row r="5" spans="1:3" x14ac:dyDescent="0.25">
      <c r="A5" s="3" t="s">
        <v>34</v>
      </c>
    </row>
    <row r="6" spans="1:3" x14ac:dyDescent="0.25">
      <c r="A6" s="3"/>
    </row>
    <row r="7" spans="1:3" x14ac:dyDescent="0.25">
      <c r="A7" s="3" t="s">
        <v>39</v>
      </c>
    </row>
    <row r="8" spans="1:3" x14ac:dyDescent="0.25">
      <c r="A8" t="s">
        <v>38</v>
      </c>
      <c r="B8" s="7">
        <v>4048603</v>
      </c>
      <c r="C8" s="7">
        <v>4147065</v>
      </c>
    </row>
    <row r="9" spans="1:3" x14ac:dyDescent="0.25">
      <c r="A9" t="s">
        <v>71</v>
      </c>
      <c r="B9" s="11">
        <v>650</v>
      </c>
      <c r="C9" s="11">
        <v>650</v>
      </c>
    </row>
    <row r="10" spans="1:3" x14ac:dyDescent="0.25">
      <c r="B10" s="7"/>
      <c r="C10" s="7"/>
    </row>
    <row r="11" spans="1:3" s="3" customFormat="1" x14ac:dyDescent="0.25">
      <c r="A11" s="3" t="s">
        <v>40</v>
      </c>
      <c r="B11" s="8">
        <f>SUM(B8:B10)</f>
        <v>4049253</v>
      </c>
      <c r="C11" s="8">
        <f>SUM(C8:C10)</f>
        <v>4147715</v>
      </c>
    </row>
    <row r="12" spans="1:3" x14ac:dyDescent="0.25">
      <c r="B12" s="7"/>
      <c r="C12" s="7"/>
    </row>
    <row r="13" spans="1:3" x14ac:dyDescent="0.25">
      <c r="A13" s="3" t="s">
        <v>41</v>
      </c>
      <c r="B13" s="7"/>
      <c r="C13" s="7"/>
    </row>
    <row r="14" spans="1:3" x14ac:dyDescent="0.25">
      <c r="A14" t="s">
        <v>42</v>
      </c>
      <c r="B14" s="7">
        <v>10530</v>
      </c>
      <c r="C14" s="7">
        <v>24940</v>
      </c>
    </row>
    <row r="15" spans="1:3" x14ac:dyDescent="0.25">
      <c r="A15" t="s">
        <v>57</v>
      </c>
      <c r="B15" s="7">
        <v>500</v>
      </c>
      <c r="C15" s="7">
        <v>500</v>
      </c>
    </row>
    <row r="16" spans="1:3" x14ac:dyDescent="0.25">
      <c r="A16" t="s">
        <v>43</v>
      </c>
      <c r="B16" s="7">
        <v>9664.49</v>
      </c>
      <c r="C16" s="7">
        <v>20980.61</v>
      </c>
    </row>
    <row r="17" spans="1:3" x14ac:dyDescent="0.25">
      <c r="A17" t="s">
        <v>44</v>
      </c>
      <c r="B17" s="7">
        <v>500</v>
      </c>
      <c r="C17" s="7">
        <v>500</v>
      </c>
    </row>
    <row r="18" spans="1:3" x14ac:dyDescent="0.25">
      <c r="A18" t="s">
        <v>45</v>
      </c>
      <c r="B18" s="11">
        <v>140116.51999999999</v>
      </c>
      <c r="C18" s="11">
        <v>120363.96</v>
      </c>
    </row>
    <row r="19" spans="1:3" x14ac:dyDescent="0.25">
      <c r="B19" s="7"/>
      <c r="C19" s="7"/>
    </row>
    <row r="20" spans="1:3" s="3" customFormat="1" x14ac:dyDescent="0.25">
      <c r="A20" s="3" t="s">
        <v>46</v>
      </c>
      <c r="B20" s="12">
        <f>SUM(B14:B19)</f>
        <v>161311.00999999998</v>
      </c>
      <c r="C20" s="12">
        <f>SUM(C14:C19)</f>
        <v>167284.57</v>
      </c>
    </row>
    <row r="21" spans="1:3" x14ac:dyDescent="0.25">
      <c r="B21" s="7"/>
      <c r="C21" s="7"/>
    </row>
    <row r="22" spans="1:3" s="3" customFormat="1" x14ac:dyDescent="0.25">
      <c r="A22" s="3" t="s">
        <v>47</v>
      </c>
      <c r="B22" s="12">
        <f>(B11+B20)</f>
        <v>4210564.01</v>
      </c>
      <c r="C22" s="12">
        <f>(C11+C20)</f>
        <v>4314999.57</v>
      </c>
    </row>
    <row r="23" spans="1:3" x14ac:dyDescent="0.25">
      <c r="B23" s="7"/>
      <c r="C23" s="7"/>
    </row>
    <row r="24" spans="1:3" x14ac:dyDescent="0.25">
      <c r="A24" s="3" t="s">
        <v>48</v>
      </c>
      <c r="B24" s="7"/>
      <c r="C24" s="7"/>
    </row>
    <row r="25" spans="1:3" x14ac:dyDescent="0.25">
      <c r="B25" s="7"/>
      <c r="C25" s="7"/>
    </row>
    <row r="26" spans="1:3" x14ac:dyDescent="0.25">
      <c r="A26" t="s">
        <v>53</v>
      </c>
      <c r="B26" s="11">
        <v>4185311.01</v>
      </c>
      <c r="C26" s="11">
        <v>4298240.6500000004</v>
      </c>
    </row>
    <row r="27" spans="1:3" x14ac:dyDescent="0.25">
      <c r="B27" s="7"/>
      <c r="C27" s="7"/>
    </row>
    <row r="28" spans="1:3" s="3" customFormat="1" x14ac:dyDescent="0.25">
      <c r="A28" s="3" t="s">
        <v>49</v>
      </c>
      <c r="B28" s="8">
        <f>SUM(B26:B27)</f>
        <v>4185311.01</v>
      </c>
      <c r="C28" s="8">
        <f>SUM(C26:C27)</f>
        <v>4298240.6500000004</v>
      </c>
    </row>
    <row r="29" spans="1:3" x14ac:dyDescent="0.25">
      <c r="B29" s="7"/>
      <c r="C29" s="7"/>
    </row>
    <row r="30" spans="1:3" x14ac:dyDescent="0.25">
      <c r="A30" t="s">
        <v>50</v>
      </c>
      <c r="B30" s="11">
        <v>25253</v>
      </c>
      <c r="C30" s="11">
        <v>16758.919999999998</v>
      </c>
    </row>
    <row r="31" spans="1:3" x14ac:dyDescent="0.25">
      <c r="B31" s="13"/>
      <c r="C31" s="7"/>
    </row>
    <row r="32" spans="1:3" s="3" customFormat="1" x14ac:dyDescent="0.25">
      <c r="A32" s="3" t="s">
        <v>51</v>
      </c>
      <c r="B32" s="12">
        <f>SUM(B30:B31)</f>
        <v>25253</v>
      </c>
      <c r="C32" s="12">
        <f>SUM(C30:C31)</f>
        <v>16758.919999999998</v>
      </c>
    </row>
    <row r="33" spans="1:3" x14ac:dyDescent="0.25">
      <c r="B33" s="7"/>
      <c r="C33" s="7"/>
    </row>
    <row r="34" spans="1:3" s="3" customFormat="1" x14ac:dyDescent="0.25">
      <c r="A34" s="3" t="s">
        <v>52</v>
      </c>
      <c r="B34" s="12">
        <f>(B28+B32)</f>
        <v>4210564.01</v>
      </c>
      <c r="C34" s="12">
        <f>(C28+C32)</f>
        <v>4314999.57</v>
      </c>
    </row>
    <row r="35" spans="1:3" x14ac:dyDescent="0.25">
      <c r="B35" s="7"/>
      <c r="C35" s="7"/>
    </row>
    <row r="36" spans="1:3" x14ac:dyDescent="0.25">
      <c r="A36" s="3" t="s">
        <v>54</v>
      </c>
      <c r="B36" s="7"/>
      <c r="C36" s="7"/>
    </row>
    <row r="37" spans="1:3" x14ac:dyDescent="0.25">
      <c r="B37" s="7"/>
      <c r="C37" s="7"/>
    </row>
    <row r="38" spans="1:3" x14ac:dyDescent="0.25">
      <c r="A38" t="s">
        <v>72</v>
      </c>
      <c r="B38" s="13">
        <v>4298240.6500000004</v>
      </c>
      <c r="C38" s="13">
        <v>4377613.8499999996</v>
      </c>
    </row>
    <row r="39" spans="1:3" x14ac:dyDescent="0.25">
      <c r="A39" t="s">
        <v>73</v>
      </c>
      <c r="B39" s="13">
        <v>-98462</v>
      </c>
      <c r="C39" s="13">
        <v>-98462</v>
      </c>
    </row>
    <row r="40" spans="1:3" x14ac:dyDescent="0.25">
      <c r="A40" t="s">
        <v>74</v>
      </c>
      <c r="B40" s="11">
        <v>-14467.64</v>
      </c>
      <c r="C40" s="11">
        <v>19088.8</v>
      </c>
    </row>
    <row r="41" spans="1:3" x14ac:dyDescent="0.25">
      <c r="B41" s="13"/>
      <c r="C41" s="7"/>
    </row>
    <row r="42" spans="1:3" x14ac:dyDescent="0.25">
      <c r="A42" t="s">
        <v>67</v>
      </c>
      <c r="B42" s="11">
        <f>SUM(B38:B41)</f>
        <v>4185311.0100000002</v>
      </c>
      <c r="C42" s="11">
        <f>SUM(C38:C41)</f>
        <v>4298240.6499999994</v>
      </c>
    </row>
    <row r="45" spans="1:3" x14ac:dyDescent="0.25">
      <c r="A45" t="s">
        <v>75</v>
      </c>
    </row>
    <row r="48" spans="1:3" x14ac:dyDescent="0.25">
      <c r="A48" t="s">
        <v>58</v>
      </c>
      <c r="B48" t="s">
        <v>61</v>
      </c>
    </row>
    <row r="49" spans="1:2" x14ac:dyDescent="0.25">
      <c r="A49" t="s">
        <v>59</v>
      </c>
      <c r="B49" t="s">
        <v>62</v>
      </c>
    </row>
    <row r="52" spans="1:2" x14ac:dyDescent="0.25">
      <c r="A52" t="s">
        <v>64</v>
      </c>
    </row>
    <row r="53" spans="1:2" x14ac:dyDescent="0.25">
      <c r="A53" t="s">
        <v>60</v>
      </c>
    </row>
  </sheetData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Resultat</vt:lpstr>
      <vt:lpstr>Balanse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</dc:creator>
  <cp:lastModifiedBy>Tore Hornseth</cp:lastModifiedBy>
  <cp:lastPrinted>2023-11-10T09:44:17Z</cp:lastPrinted>
  <dcterms:created xsi:type="dcterms:W3CDTF">2020-10-20T13:48:16Z</dcterms:created>
  <dcterms:modified xsi:type="dcterms:W3CDTF">2025-11-24T18:44:34Z</dcterms:modified>
</cp:coreProperties>
</file>